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tabRatio="945" activeTab="1"/>
  </bookViews>
  <sheets>
    <sheet name="Приложение3" sheetId="1" r:id="rId1"/>
    <sheet name="Приложение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<sst xmlns="http://schemas.openxmlformats.org/spreadsheetml/2006/main" count="545" uniqueCount="178">
  <si>
    <t>НАИМЕНОВАНИЕ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</si>
  <si>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</si>
  <si>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</si>
  <si>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</si>
  <si>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Единый налог на вмененный доход для отдельных видов деятельности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</si>
  <si>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</si>
  <si>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</si>
  <si>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Субвенция бюджетам поселений на осуществление полномочий по первичному ВУ на территориях, где отсутствуют военные комиссариаты</t>
  </si>
  <si>
    <t>Единый сельскохозяйственный налог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</si>
  <si>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</si>
  <si>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</si>
  <si>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дотации бюджетам поселенипй</t>
  </si>
  <si>
    <t>Приложение 3</t>
  </si>
  <si>
    <t>КБК</t>
  </si>
  <si>
    <t>Сумма (тыс.руб.)</t>
  </si>
  <si>
    <t>Доходы бюджета - ВСЕГО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</si>
  <si>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</si>
  <si>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</si>
  <si>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</si>
  <si>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</si>
  <si>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</si>
  <si>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Транспортный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</si>
  <si>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</si>
  <si>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</si>
  <si>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</si>
  <si>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</si>
  <si>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</si>
  <si>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</si>
  <si>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Дотации бюджетам субъектов Российской Федерации и муниципальных образований</t>
  </si>
  <si>
    <t>Прочие субсидии бюджетам поселений</t>
  </si>
  <si>
    <t xml:space="preserve">Субсидии бюджетам субъектов Российской Федерации и муниципальных образований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</si>
  <si>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</si>
  <si>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</si>
  <si>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по кодам видов доходов, подвидов доходов, классификации операций сектора государственного управления</t>
  </si>
  <si>
    <t xml:space="preserve"> 1 00 00000 00 0000 000</t>
  </si>
  <si>
    <t xml:space="preserve"> 1 01 00000 00 0000 000</t>
  </si>
  <si>
    <t xml:space="preserve"> 1 05 00000 00 0000 000</t>
  </si>
  <si>
    <t xml:space="preserve"> 1 06 00000 00 0000 000</t>
  </si>
  <si>
    <t xml:space="preserve"> 1 06  01030 10 0000 110</t>
  </si>
  <si>
    <t xml:space="preserve"> 1 06 04000 00 0000 000</t>
  </si>
  <si>
    <t xml:space="preserve"> 1 06 04011 02 0000 110</t>
  </si>
  <si>
    <t xml:space="preserve"> 1 06 04012 02 0000 110</t>
  </si>
  <si>
    <t xml:space="preserve"> 1 06 06000 00 0000 000</t>
  </si>
  <si>
    <t xml:space="preserve"> 1 08 00000 00 0000 000</t>
  </si>
  <si>
    <t xml:space="preserve"> 1 11 00000 00 0000 000</t>
  </si>
  <si>
    <t xml:space="preserve"> 1 14 00000 00 0000 000</t>
  </si>
  <si>
    <t xml:space="preserve"> 2 00 00000 00 0000 000</t>
  </si>
  <si>
    <t xml:space="preserve"> 2 02 01000 00 0000 151</t>
  </si>
  <si>
    <t xml:space="preserve"> 2 02 01001 10 0000 151</t>
  </si>
  <si>
    <t xml:space="preserve"> 2 02 01999 10 0000 151</t>
  </si>
  <si>
    <t xml:space="preserve"> 2 02 02000 00 0000 151</t>
  </si>
  <si>
    <t xml:space="preserve"> 2 02 02999 10 0000 151</t>
  </si>
  <si>
    <t xml:space="preserve"> 2 02 03000 00 0000 151</t>
  </si>
  <si>
    <t xml:space="preserve"> 2 02 03015 10 0000 151</t>
  </si>
  <si>
    <t xml:space="preserve"> 2 02 04000 00 0000 151</t>
  </si>
  <si>
    <t>Приложение 4</t>
  </si>
  <si>
    <t>ГР</t>
  </si>
  <si>
    <t>ПГ</t>
  </si>
  <si>
    <t>Ст</t>
  </si>
  <si>
    <t>ПС</t>
  </si>
  <si>
    <t>Эл</t>
  </si>
  <si>
    <t>Вид доходов</t>
  </si>
  <si>
    <t>Подвид</t>
  </si>
  <si>
    <t>доходов</t>
  </si>
  <si>
    <t>КОСГУ</t>
  </si>
  <si>
    <t>000</t>
  </si>
  <si>
    <t>0000</t>
  </si>
  <si>
    <t>00</t>
  </si>
  <si>
    <t>1</t>
  </si>
  <si>
    <t>01</t>
  </si>
  <si>
    <t>02</t>
  </si>
  <si>
    <t>05</t>
  </si>
  <si>
    <t>03</t>
  </si>
  <si>
    <t>06</t>
  </si>
  <si>
    <t>10</t>
  </si>
  <si>
    <t>030</t>
  </si>
  <si>
    <t>04</t>
  </si>
  <si>
    <t>011</t>
  </si>
  <si>
    <t>012</t>
  </si>
  <si>
    <t>08</t>
  </si>
  <si>
    <t>020</t>
  </si>
  <si>
    <t>09</t>
  </si>
  <si>
    <t>050</t>
  </si>
  <si>
    <t>11</t>
  </si>
  <si>
    <t>010</t>
  </si>
  <si>
    <t>14</t>
  </si>
  <si>
    <t>2</t>
  </si>
  <si>
    <t>001</t>
  </si>
  <si>
    <t>999</t>
  </si>
  <si>
    <t>015</t>
  </si>
  <si>
    <t>110</t>
  </si>
  <si>
    <t>Код бюджетной классификации</t>
  </si>
  <si>
    <t>182</t>
  </si>
  <si>
    <t>914</t>
  </si>
  <si>
    <t xml:space="preserve">Главный администратор </t>
  </si>
  <si>
    <t>по кодам классификации доходов бюджетов</t>
  </si>
  <si>
    <t>НАЛОГОВЫЕ  ДОХОДЫ</t>
  </si>
  <si>
    <t>НЕНАЛОГОВЫЕ ДОХОДЫ</t>
  </si>
  <si>
    <t>НАЛОГОВЫЕ И НЕНАЛОГОВЫЕ  ДОХОДЫ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</si>
  <si>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</si>
  <si>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077</t>
  </si>
  <si>
    <t>151</t>
  </si>
  <si>
    <t>Доходы от сдачи в аренду имущества, находящегося в операвном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</si>
  <si>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неналоговые доходы</t>
  </si>
  <si>
    <t>Прочие субсидии бюджетам поселенипй</t>
  </si>
  <si>
    <t>120</t>
  </si>
  <si>
    <t>17</t>
  </si>
  <si>
    <t>180</t>
  </si>
  <si>
    <t xml:space="preserve"> 1 01  02010 01 0000 110</t>
  </si>
  <si>
    <t xml:space="preserve"> 1 05 02010 02 0000 110</t>
  </si>
  <si>
    <t xml:space="preserve"> 1 05 03010 01 0000 110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</si>
  <si>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</si>
  <si>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</si>
  <si>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 1 14 06013 10 0000 430</t>
  </si>
  <si>
    <t>053</t>
  </si>
  <si>
    <t>410</t>
  </si>
  <si>
    <t xml:space="preserve"> 1 01  02030 01 0000 110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</si>
  <si>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</si>
  <si>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</si>
  <si>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</si>
  <si>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</si>
  <si>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</si>
  <si>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</si>
  <si>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</si>
  <si>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1 03 02240 01 0000 110</t>
  </si>
  <si>
    <t>1 03 02250 01 0000 110</t>
  </si>
  <si>
    <t>1 03 02260 01 0000 110</t>
  </si>
  <si>
    <t>Доход от уплаты акцизов на дизельное топливо, подлежащие распределению между бюджетами субъектов Российской Федерации и местным бюджетам с учетом установленных дифференцированных нормативов отчислений в местные бюджеты</t>
  </si>
  <si>
    <t>Доход от уплаты акцизов на масла для дизельных и (или) карбюраторных (инженерных) двигателей, подлежащие распределению между бюджетами субъектов Российской Федерации и местным бюджетам с учетом установленных дифференцированных нормативов отчислений в местные бюджеты</t>
  </si>
  <si>
    <t>Доход от уплаты акцизов на автомобильный бензин, подлежащие распределению между бюджетами субъектов Российской Федерации и местным бюджетам с учетом установленных дифференцированных нормативов отчислений в местные бюджеты</t>
  </si>
  <si>
    <t>Доход от уплаты акцизов на прямогонный бензин, подлежащие распределению между бюджетами субъектов Российской Федерации и местным бюджетам с учетом установленных дифференцированных нормативов отчислений в местные бюджеты</t>
  </si>
  <si>
    <t>230</t>
  </si>
  <si>
    <t>240</t>
  </si>
  <si>
    <t>250</t>
  </si>
  <si>
    <t>260</t>
  </si>
  <si>
    <t>16</t>
  </si>
  <si>
    <t>90</t>
  </si>
  <si>
    <t>140</t>
  </si>
  <si>
    <t xml:space="preserve"> 1 01  02020 01 0000 110</t>
  </si>
  <si>
    <t>Межбюджетные трансферты, передаваемые бюджетам поселений для компенсации дополнительных расходов,возникших в результате решений, принятых органами власти другого уровня</t>
  </si>
  <si>
    <t xml:space="preserve"> 1 05 02020 02 0000 110</t>
  </si>
  <si>
    <t xml:space="preserve"> 1 05 03020 01 0000 110</t>
  </si>
  <si>
    <t>2 02 04012 10 0000 151</t>
  </si>
  <si>
    <t>Межбюджетные трансферты, передаваемые бюджетам поселений для компенсации расходов, возникших в результате решений, принятых органами власти другого уровня.</t>
  </si>
  <si>
    <t>Налог на доходы физических лиц с доходов, полученных  физическими лицами,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 статьями  227,227.1 и 228 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</si>
  <si>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</si>
  <si>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 физическими лицами, в соответствии со статьей  228  Налогового кодекса Российской Федерации</t>
  </si>
  <si>
    <t>100</t>
  </si>
  <si>
    <t>Единый налог на вмененный доход для отдельных видов деятельности (за налоговые периоды, истекшие до 1 января 2011г)</t>
  </si>
  <si>
    <t>Единый сельскохозяйственный налог(за налоговые периоды, истекшие до 1 января 2011г)</t>
  </si>
  <si>
    <t xml:space="preserve"> 1 06 06033 10 0000 110</t>
  </si>
  <si>
    <t xml:space="preserve"> 1 06 06043 10 0000 110</t>
  </si>
  <si>
    <t>Невыясненные поступления , зачисляемые в бюджеты сельских поселений</t>
  </si>
  <si>
    <t>2 02 04025 10 0000 151</t>
  </si>
  <si>
    <t>033</t>
  </si>
  <si>
    <t>043</t>
  </si>
  <si>
    <t>025</t>
  </si>
  <si>
    <t>ПОСТУПЛЕНИЕ ДОХОДОВ В БЮДЖЕТ ПОСЕЛЕНИЯ В 2016 ГОДУ</t>
  </si>
  <si>
    <t xml:space="preserve"> 1 11 05035 10 0000 120</t>
  </si>
  <si>
    <t>Прочие неналоговые доходы бюджетов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</si>
  <si>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</si>
  <si>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2 02 02216 10 0000 151</t>
  </si>
  <si>
    <t>035</t>
  </si>
  <si>
    <t>216</t>
  </si>
  <si>
    <t xml:space="preserve"> Субсидии бюджетам  сельских поселений на осуществлени 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</si>
  <si>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059</t>
  </si>
  <si>
    <t xml:space="preserve"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 </t>
  </si>
  <si>
    <t>Земельный налог с организаций  обладающих земельным участком расположенных в границах сельских поселений</t>
  </si>
  <si>
    <t>Земельный налог с физических лиц обладающих земельным участком расположенных в границах сельских поселений</t>
  </si>
  <si>
    <t>Земельный налог с физических лиц обладающих земельным участком расположенным в границах сельских поселений</t>
  </si>
  <si>
    <t>Земельный налог с организаций  обладающих земельным участком расположенным в границах сельских поселений</t>
  </si>
  <si>
    <t>к Решению Совета народных депутатов Новопокровского сельского поселения "Об исполнении бюджета Новопокровского сельского поселения за 2016 год"</t>
  </si>
  <si>
    <t>ПРОЧИЕ БЕЗВОЗМЕЗДНЫЕ ПОСТУПЛЕНИЯ</t>
  </si>
  <si>
    <t>Прочие безвозмездные поступления в бюджеты сельских поселений</t>
  </si>
  <si>
    <t>07</t>
  </si>
  <si>
    <t>000207 05030 10 0000 180</t>
  </si>
  <si>
    <t>от "04     " августа               2017г.   № 80/2</t>
  </si>
  <si>
    <t xml:space="preserve">от "04" августа                 2017г.   №80/2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</si>
</sst>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_ ;\-#,##0\ "/>
    <numFmt numFmtId="166" formatCode="[$-FC19]d\ mmmm\ yyyy\ &quot;г.&quot;"/>
    <numFmt numFmtId="167" formatCode="0000"/>
    <numFmt numFmtId="168" formatCode="0000.0"/>
    <numFmt numFmtId="169" formatCode="0.0"/>
    <numFmt numFmtId="170" formatCode="#,##0.0&quot;р.&quot;"/>
    <numFmt numFmtId="171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8" fillId="0" borderId="12" xfId="6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171" fontId="8" fillId="33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wrapText="1"/>
    </xf>
    <xf numFmtId="171" fontId="8" fillId="34" borderId="12" xfId="0" applyNumberFormat="1" applyFont="1" applyFill="1" applyBorder="1" applyAlignment="1">
      <alignment horizontal="center"/>
    </xf>
    <xf numFmtId="171" fontId="9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5" borderId="12" xfId="0" applyFont="1" applyFill="1" applyBorder="1" applyAlignment="1">
      <alignment horizontal="left" wrapText="1"/>
    </xf>
    <xf numFmtId="0" fontId="8" fillId="35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49" fontId="6" fillId="34" borderId="12" xfId="0" applyNumberFormat="1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60" applyNumberFormat="1" applyFont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34" borderId="12" xfId="0" applyFont="1" applyFill="1" applyBorder="1" applyAlignment="1">
      <alignment wrapText="1"/>
    </xf>
    <xf numFmtId="0" fontId="7" fillId="36" borderId="12" xfId="0" applyFont="1" applyFill="1" applyBorder="1" applyAlignment="1">
      <alignment/>
    </xf>
    <xf numFmtId="49" fontId="7" fillId="36" borderId="12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wrapText="1"/>
    </xf>
    <xf numFmtId="49" fontId="7" fillId="36" borderId="12" xfId="0" applyNumberFormat="1" applyFont="1" applyFill="1" applyBorder="1" applyAlignment="1">
      <alignment horizontal="center" wrapText="1"/>
    </xf>
    <xf numFmtId="0" fontId="8" fillId="36" borderId="12" xfId="0" applyFont="1" applyFill="1" applyBorder="1" applyAlignment="1">
      <alignment/>
    </xf>
    <xf numFmtId="0" fontId="7" fillId="36" borderId="12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/>
    </xf>
    <xf numFmtId="49" fontId="6" fillId="37" borderId="12" xfId="0" applyNumberFormat="1" applyFont="1" applyFill="1" applyBorder="1" applyAlignment="1">
      <alignment/>
    </xf>
    <xf numFmtId="0" fontId="9" fillId="37" borderId="12" xfId="0" applyFont="1" applyFill="1" applyBorder="1" applyAlignment="1">
      <alignment/>
    </xf>
    <xf numFmtId="171" fontId="8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1" fontId="8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1" fontId="8" fillId="36" borderId="12" xfId="0" applyNumberFormat="1" applyFont="1" applyFill="1" applyBorder="1" applyAlignment="1">
      <alignment horizontal="center"/>
    </xf>
    <xf numFmtId="1" fontId="8" fillId="36" borderId="1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8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36" borderId="12" xfId="0" applyNumberFormat="1" applyFont="1" applyFill="1" applyBorder="1" applyAlignment="1">
      <alignment horizontal="center"/>
    </xf>
    <xf numFmtId="0" fontId="8" fillId="38" borderId="12" xfId="0" applyNumberFormat="1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2" fontId="8" fillId="36" borderId="12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9" fillId="38" borderId="12" xfId="0" applyNumberFormat="1" applyFont="1" applyFill="1" applyBorder="1" applyAlignment="1">
      <alignment horizontal="center"/>
    </xf>
    <xf numFmtId="2" fontId="8" fillId="38" borderId="12" xfId="0" applyNumberFormat="1" applyFont="1" applyFill="1" applyBorder="1" applyAlignment="1">
      <alignment horizontal="center"/>
    </xf>
    <xf numFmtId="4" fontId="9" fillId="37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B3" sqref="B3"/>
    </sheetView>
  </sheetViews>
  <sheetFormatPr defaultColWidth="9.00390625" defaultRowHeight="12.75" outlineLevelRow="1"/>
  <cols>
    <col min="1" max="1" width="48.625" style="0" customWidth="1"/>
    <col min="2" max="2" width="25.875" style="0" customWidth="1"/>
    <col min="3" max="3" width="11.25390625" style="0" customWidth="1"/>
  </cols>
  <sheetData>
    <row r="1" spans="2:3" ht="12.75">
      <c r="B1" s="23" t="s">
        <v>12</v>
      </c>
      <c r="C1" s="4"/>
    </row>
    <row r="2" spans="2:3" ht="47.25" customHeight="1">
      <c r="B2" s="76" t="s">
        <v>171</v>
      </c>
      <c r="C2" s="76"/>
    </row>
    <row r="3" spans="2:3" ht="12.75">
      <c r="B3" s="3" t="s">
        <v>176</v>
      </c>
      <c r="C3" s="3"/>
    </row>
    <row r="5" spans="1:3" ht="12.75">
      <c r="A5" s="2"/>
      <c r="B5" s="1"/>
      <c r="C5" s="2"/>
    </row>
    <row r="6" spans="1:3" ht="12.75">
      <c r="A6" s="77" t="s">
        <v>157</v>
      </c>
      <c r="B6" s="77"/>
      <c r="C6" s="77"/>
    </row>
    <row r="7" spans="1:3" ht="27.75" customHeight="1">
      <c r="A7" s="78" t="s">
        <v>33</v>
      </c>
      <c r="B7" s="78"/>
      <c r="C7" s="78"/>
    </row>
    <row r="8" spans="1:3" ht="12.75">
      <c r="A8" s="75"/>
      <c r="B8" s="75"/>
      <c r="C8" s="75"/>
    </row>
    <row r="9" spans="1:3" ht="12.75">
      <c r="A9" s="5"/>
      <c r="B9" s="5"/>
      <c r="C9" s="5"/>
    </row>
    <row r="10" spans="1:3" ht="24">
      <c r="A10" s="6" t="s">
        <v>0</v>
      </c>
      <c r="B10" s="6" t="s">
        <v>13</v>
      </c>
      <c r="C10" s="7" t="s">
        <v>14</v>
      </c>
    </row>
    <row r="11" spans="1:3" ht="12.75">
      <c r="A11" s="8"/>
      <c r="B11" s="8"/>
      <c r="C11" s="9"/>
    </row>
    <row r="12" spans="1:3" ht="18" customHeight="1">
      <c r="A12" s="57" t="s">
        <v>15</v>
      </c>
      <c r="B12" s="58"/>
      <c r="C12" s="72">
        <f>C13+C46</f>
        <v>6785275.76</v>
      </c>
    </row>
    <row r="13" spans="1:3" ht="18" customHeight="1">
      <c r="A13" s="59" t="s">
        <v>16</v>
      </c>
      <c r="B13" s="60" t="s">
        <v>34</v>
      </c>
      <c r="C13" s="73">
        <v>3048241.76</v>
      </c>
    </row>
    <row r="14" spans="1:3" ht="18" customHeight="1">
      <c r="A14" s="39" t="s">
        <v>17</v>
      </c>
      <c r="B14" s="56" t="s">
        <v>35</v>
      </c>
      <c r="C14" s="67">
        <f>C15+C16+C17</f>
        <v>71402.12</v>
      </c>
    </row>
    <row r="15" spans="1:3" ht="58.5" customHeight="1">
      <c r="A15" s="12" t="s">
        <v>144</v>
      </c>
      <c r="B15" s="14" t="s">
        <v>108</v>
      </c>
      <c r="C15" s="66">
        <v>71382.12</v>
      </c>
    </row>
    <row r="16" spans="1:3" ht="89.25" customHeight="1">
      <c r="A16" s="12" t="s">
        <v>145</v>
      </c>
      <c r="B16" s="14" t="s">
        <v>138</v>
      </c>
      <c r="C16" s="66">
        <v>20</v>
      </c>
    </row>
    <row r="17" spans="1:3" ht="40.5" customHeight="1">
      <c r="A17" s="12" t="s">
        <v>146</v>
      </c>
      <c r="B17" s="14" t="s">
        <v>116</v>
      </c>
      <c r="C17" s="66">
        <v>0</v>
      </c>
    </row>
    <row r="18" spans="1:3" ht="37.5" customHeight="1">
      <c r="A18" s="41" t="s">
        <v>121</v>
      </c>
      <c r="B18" s="55" t="s">
        <v>122</v>
      </c>
      <c r="C18" s="67">
        <f>C19+C20+C21+C22</f>
        <v>1581629.39</v>
      </c>
    </row>
    <row r="19" spans="1:3" ht="61.5" customHeight="1">
      <c r="A19" s="12" t="s">
        <v>127</v>
      </c>
      <c r="B19" s="14" t="s">
        <v>123</v>
      </c>
      <c r="C19" s="66">
        <v>540694.35</v>
      </c>
    </row>
    <row r="20" spans="1:3" ht="75.75" customHeight="1">
      <c r="A20" s="12" t="s">
        <v>128</v>
      </c>
      <c r="B20" s="14" t="s">
        <v>124</v>
      </c>
      <c r="C20" s="66">
        <v>8253.44</v>
      </c>
    </row>
    <row r="21" spans="1:3" ht="63" customHeight="1">
      <c r="A21" s="12" t="s">
        <v>129</v>
      </c>
      <c r="B21" s="14" t="s">
        <v>125</v>
      </c>
      <c r="C21" s="66">
        <v>1112765.59</v>
      </c>
    </row>
    <row r="22" spans="1:3" ht="63.75" customHeight="1">
      <c r="A22" s="12" t="s">
        <v>130</v>
      </c>
      <c r="B22" s="14" t="s">
        <v>126</v>
      </c>
      <c r="C22" s="66">
        <v>-80083.99</v>
      </c>
    </row>
    <row r="23" spans="1:3" ht="18" customHeight="1">
      <c r="A23" s="39" t="s">
        <v>18</v>
      </c>
      <c r="B23" s="55" t="s">
        <v>36</v>
      </c>
      <c r="C23" s="70">
        <f>C24+C27+C26+C25</f>
        <v>225338.72</v>
      </c>
    </row>
    <row r="24" spans="1:3" ht="23.25" customHeight="1">
      <c r="A24" s="12" t="s">
        <v>4</v>
      </c>
      <c r="B24" s="14" t="s">
        <v>109</v>
      </c>
      <c r="C24" s="66">
        <v>6020.01</v>
      </c>
    </row>
    <row r="25" spans="1:3" ht="34.5" customHeight="1">
      <c r="A25" s="12" t="s">
        <v>148</v>
      </c>
      <c r="B25" s="14" t="s">
        <v>140</v>
      </c>
      <c r="C25" s="66"/>
    </row>
    <row r="26" spans="1:3" ht="18" customHeight="1" outlineLevel="1">
      <c r="A26" s="12" t="s">
        <v>8</v>
      </c>
      <c r="B26" s="14" t="s">
        <v>110</v>
      </c>
      <c r="C26" s="66">
        <v>219318.71</v>
      </c>
    </row>
    <row r="27" spans="1:3" ht="24" customHeight="1" outlineLevel="1">
      <c r="A27" s="12" t="s">
        <v>149</v>
      </c>
      <c r="B27" s="14" t="s">
        <v>141</v>
      </c>
      <c r="C27" s="66"/>
    </row>
    <row r="28" spans="1:3" ht="15.75" customHeight="1">
      <c r="A28" s="43" t="s">
        <v>19</v>
      </c>
      <c r="B28" s="55" t="s">
        <v>37</v>
      </c>
      <c r="C28" s="70">
        <f>C29+C30+C33</f>
        <v>1166971.53</v>
      </c>
    </row>
    <row r="29" spans="1:3" ht="12.75">
      <c r="A29" s="10" t="s">
        <v>1</v>
      </c>
      <c r="B29" s="11" t="s">
        <v>38</v>
      </c>
      <c r="C29" s="66">
        <v>26640.99</v>
      </c>
    </row>
    <row r="30" spans="1:3" ht="12.75" hidden="1" outlineLevel="1">
      <c r="A30" s="10" t="s">
        <v>21</v>
      </c>
      <c r="B30" s="11" t="s">
        <v>39</v>
      </c>
      <c r="C30" s="16">
        <f>C31+C32</f>
        <v>0</v>
      </c>
    </row>
    <row r="31" spans="1:3" ht="12.75" hidden="1" outlineLevel="1">
      <c r="A31" s="10" t="s">
        <v>2</v>
      </c>
      <c r="B31" s="14" t="s">
        <v>40</v>
      </c>
      <c r="C31" s="15">
        <v>0</v>
      </c>
    </row>
    <row r="32" spans="1:3" ht="12.75" hidden="1" outlineLevel="1">
      <c r="A32" s="10" t="s">
        <v>3</v>
      </c>
      <c r="B32" s="14" t="s">
        <v>41</v>
      </c>
      <c r="C32" s="15">
        <v>0</v>
      </c>
    </row>
    <row r="33" spans="1:3" ht="12.75" collapsed="1">
      <c r="A33" s="10" t="s">
        <v>20</v>
      </c>
      <c r="B33" s="14" t="s">
        <v>42</v>
      </c>
      <c r="C33" s="70">
        <f>C34+C35</f>
        <v>1140330.54</v>
      </c>
    </row>
    <row r="34" spans="1:3" ht="24">
      <c r="A34" s="12" t="s">
        <v>168</v>
      </c>
      <c r="B34" s="13" t="s">
        <v>150</v>
      </c>
      <c r="C34" s="71">
        <v>417655.86</v>
      </c>
    </row>
    <row r="35" spans="1:3" ht="24">
      <c r="A35" s="12" t="s">
        <v>167</v>
      </c>
      <c r="B35" s="14" t="s">
        <v>151</v>
      </c>
      <c r="C35" s="66">
        <v>722674.68</v>
      </c>
    </row>
    <row r="36" spans="1:3" ht="12.75">
      <c r="A36" s="43" t="s">
        <v>22</v>
      </c>
      <c r="B36" s="56" t="s">
        <v>43</v>
      </c>
      <c r="C36" s="67">
        <v>2900</v>
      </c>
    </row>
    <row r="37" spans="1:3" ht="60">
      <c r="A37" s="12" t="s">
        <v>6</v>
      </c>
      <c r="B37" s="55" t="s">
        <v>44</v>
      </c>
      <c r="C37" s="67" t="e">
        <f>#REF!+C38</f>
        <v>#REF!</v>
      </c>
    </row>
    <row r="38" spans="1:3" ht="51.75" customHeight="1">
      <c r="A38" s="51" t="s">
        <v>111</v>
      </c>
      <c r="B38" s="14" t="s">
        <v>158</v>
      </c>
      <c r="C38" s="66"/>
    </row>
    <row r="39" spans="1:3" ht="36">
      <c r="A39" s="12" t="s">
        <v>10</v>
      </c>
      <c r="B39" s="55" t="s">
        <v>45</v>
      </c>
      <c r="C39" s="70">
        <f>C41+C40</f>
        <v>0</v>
      </c>
    </row>
    <row r="40" spans="1:3" ht="65.25" customHeight="1" hidden="1" outlineLevel="1">
      <c r="A40" s="41" t="s">
        <v>117</v>
      </c>
      <c r="B40" s="52" t="s">
        <v>112</v>
      </c>
      <c r="C40" s="48">
        <v>0</v>
      </c>
    </row>
    <row r="41" spans="1:3" ht="24" collapsed="1">
      <c r="A41" s="12" t="s">
        <v>119</v>
      </c>
      <c r="B41" s="14" t="s">
        <v>113</v>
      </c>
      <c r="C41" s="71">
        <v>0</v>
      </c>
    </row>
    <row r="42" spans="1:3" ht="12.75">
      <c r="A42" s="41" t="s">
        <v>103</v>
      </c>
      <c r="B42" s="55" t="s">
        <v>118</v>
      </c>
      <c r="C42" s="67">
        <f>C43</f>
        <v>0</v>
      </c>
    </row>
    <row r="43" spans="1:3" ht="24">
      <c r="A43" s="12" t="s">
        <v>152</v>
      </c>
      <c r="B43" s="14" t="s">
        <v>120</v>
      </c>
      <c r="C43" s="66"/>
    </row>
    <row r="44" spans="1:3" ht="12.75" outlineLevel="1">
      <c r="A44" s="61" t="s">
        <v>26</v>
      </c>
      <c r="B44" s="55">
        <v>20000000000000000</v>
      </c>
      <c r="C44" s="54">
        <v>3737034</v>
      </c>
    </row>
    <row r="45" spans="1:3" ht="24" outlineLevel="1">
      <c r="A45" s="21" t="s">
        <v>28</v>
      </c>
      <c r="B45" s="60" t="s">
        <v>46</v>
      </c>
      <c r="C45" s="66">
        <v>3737034</v>
      </c>
    </row>
    <row r="46" spans="1:3" ht="19.5" customHeight="1">
      <c r="A46" s="12" t="s">
        <v>27</v>
      </c>
      <c r="B46" s="22" t="s">
        <v>47</v>
      </c>
      <c r="C46" s="68">
        <f>C47+C50+C53+C55</f>
        <v>3737034</v>
      </c>
    </row>
    <row r="47" spans="1:3" ht="24.75" customHeight="1">
      <c r="A47" s="12" t="s">
        <v>11</v>
      </c>
      <c r="B47" s="14" t="s">
        <v>48</v>
      </c>
      <c r="C47" s="67">
        <f>C48+C49</f>
        <v>2549500</v>
      </c>
    </row>
    <row r="48" spans="1:3" ht="28.5" customHeight="1">
      <c r="A48" s="12" t="s">
        <v>30</v>
      </c>
      <c r="B48" s="14" t="s">
        <v>49</v>
      </c>
      <c r="C48" s="66">
        <v>1897000</v>
      </c>
    </row>
    <row r="49" spans="1:3" ht="15" customHeight="1">
      <c r="A49" s="12" t="s">
        <v>104</v>
      </c>
      <c r="B49" s="14" t="s">
        <v>50</v>
      </c>
      <c r="C49" s="66">
        <v>652500</v>
      </c>
    </row>
    <row r="50" spans="1:3" ht="24.75" customHeight="1">
      <c r="A50" s="12" t="s">
        <v>160</v>
      </c>
      <c r="B50" s="14" t="s">
        <v>51</v>
      </c>
      <c r="C50" s="67">
        <f>C51+C52</f>
        <v>1067824</v>
      </c>
    </row>
    <row r="51" spans="1:3" ht="24">
      <c r="A51" s="12" t="s">
        <v>31</v>
      </c>
      <c r="B51" s="14" t="s">
        <v>161</v>
      </c>
      <c r="C51" s="69">
        <v>67825</v>
      </c>
    </row>
    <row r="52" spans="1:3" ht="36">
      <c r="A52" s="12" t="s">
        <v>7</v>
      </c>
      <c r="B52" s="14" t="s">
        <v>52</v>
      </c>
      <c r="C52" s="66">
        <v>999999</v>
      </c>
    </row>
    <row r="53" spans="1:3" ht="12.75">
      <c r="A53" s="12" t="s">
        <v>32</v>
      </c>
      <c r="B53" s="14" t="s">
        <v>53</v>
      </c>
      <c r="C53" s="67">
        <f>C54</f>
        <v>68900</v>
      </c>
    </row>
    <row r="54" spans="1:3" ht="36">
      <c r="A54" s="12" t="s">
        <v>143</v>
      </c>
      <c r="B54" s="14" t="s">
        <v>54</v>
      </c>
      <c r="C54" s="66">
        <v>68900</v>
      </c>
    </row>
    <row r="55" spans="1:3" ht="36">
      <c r="A55" s="12" t="s">
        <v>9</v>
      </c>
      <c r="B55" s="14" t="s">
        <v>142</v>
      </c>
      <c r="C55" s="67">
        <f>C59+C56+C57+C58</f>
        <v>50810</v>
      </c>
    </row>
    <row r="56" spans="1:3" ht="35.25" customHeight="1">
      <c r="A56" s="12" t="s">
        <v>172</v>
      </c>
      <c r="B56" s="14" t="s">
        <v>153</v>
      </c>
      <c r="C56" s="62">
        <v>810</v>
      </c>
    </row>
    <row r="57" spans="1:3" ht="35.25" customHeight="1">
      <c r="A57" s="12" t="s">
        <v>173</v>
      </c>
      <c r="B57" s="14" t="s">
        <v>175</v>
      </c>
      <c r="C57" s="62">
        <v>50000</v>
      </c>
    </row>
    <row r="58" spans="2:3" ht="35.25" customHeight="1">
      <c r="B58" s="14"/>
      <c r="C58" s="62"/>
    </row>
    <row r="59" ht="12.75" outlineLevel="1">
      <c r="C59" s="66"/>
    </row>
  </sheetData>
  <sheetProtection/>
  <mergeCells count="4">
    <mergeCell ref="A8:C8"/>
    <mergeCell ref="B2:C2"/>
    <mergeCell ref="A6:C6"/>
    <mergeCell ref="A7:C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E3" sqref="E3:I3"/>
    </sheetView>
  </sheetViews>
  <sheetFormatPr defaultColWidth="9.00390625" defaultRowHeight="12.75" outlineLevelRow="1"/>
  <cols>
    <col min="1" max="1" width="36.25390625" style="0" customWidth="1"/>
    <col min="2" max="2" width="4.625" style="0" customWidth="1"/>
    <col min="3" max="3" width="2.75390625" style="0" customWidth="1"/>
    <col min="4" max="4" width="3.75390625" style="0" customWidth="1"/>
    <col min="5" max="5" width="3.625" style="0" customWidth="1"/>
    <col min="6" max="6" width="4.125" style="0" customWidth="1"/>
    <col min="7" max="7" width="3.625" style="0" customWidth="1"/>
    <col min="8" max="8" width="4.00390625" style="0" customWidth="1"/>
    <col min="9" max="9" width="5.25390625" style="0" customWidth="1"/>
    <col min="10" max="10" width="11.125" style="0" customWidth="1"/>
  </cols>
  <sheetData>
    <row r="1" spans="5:10" ht="12.75">
      <c r="E1" s="35" t="s">
        <v>55</v>
      </c>
      <c r="F1" s="35"/>
      <c r="G1" s="35"/>
      <c r="H1" s="35"/>
      <c r="I1" s="35"/>
      <c r="J1" s="35"/>
    </row>
    <row r="2" spans="5:10" ht="47.25" customHeight="1">
      <c r="E2" s="76" t="s">
        <v>171</v>
      </c>
      <c r="F2" s="76"/>
      <c r="G2" s="76"/>
      <c r="H2" s="76"/>
      <c r="I2" s="76"/>
      <c r="J2" s="76"/>
    </row>
    <row r="3" spans="5:10" ht="12.75">
      <c r="E3" s="79" t="s">
        <v>177</v>
      </c>
      <c r="F3" s="79"/>
      <c r="G3" s="79"/>
      <c r="H3" s="79"/>
      <c r="I3" s="79"/>
      <c r="J3" s="35"/>
    </row>
    <row r="5" spans="1:10" ht="12.7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2"/>
      <c r="B6" s="2"/>
      <c r="C6" s="2"/>
      <c r="D6" s="2"/>
      <c r="E6" s="2"/>
      <c r="F6" s="2"/>
      <c r="G6" s="2"/>
      <c r="H6" s="2"/>
      <c r="I6" s="1"/>
      <c r="J6" s="2"/>
    </row>
    <row r="7" spans="1:10" ht="12.75">
      <c r="A7" s="77" t="s">
        <v>157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3.5" customHeight="1">
      <c r="A8" s="78" t="s">
        <v>95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2.75">
      <c r="A9" s="36"/>
      <c r="B9" s="5"/>
      <c r="C9" s="5"/>
      <c r="D9" s="5"/>
      <c r="E9" s="5"/>
      <c r="F9" s="5"/>
      <c r="G9" s="5"/>
      <c r="H9" s="5"/>
      <c r="I9" s="5"/>
      <c r="J9" s="5"/>
    </row>
    <row r="10" spans="1:10" ht="24" customHeight="1">
      <c r="A10" s="37"/>
      <c r="B10" s="80" t="s">
        <v>91</v>
      </c>
      <c r="C10" s="81"/>
      <c r="D10" s="81"/>
      <c r="E10" s="81"/>
      <c r="F10" s="81"/>
      <c r="G10" s="81"/>
      <c r="H10" s="81"/>
      <c r="I10" s="82"/>
      <c r="J10" s="85" t="s">
        <v>14</v>
      </c>
    </row>
    <row r="11" spans="1:12" ht="36">
      <c r="A11" s="6" t="s">
        <v>0</v>
      </c>
      <c r="B11" s="83" t="s">
        <v>94</v>
      </c>
      <c r="C11" s="80" t="s">
        <v>61</v>
      </c>
      <c r="D11" s="81"/>
      <c r="E11" s="81"/>
      <c r="F11" s="81"/>
      <c r="G11" s="82"/>
      <c r="H11" s="25" t="s">
        <v>62</v>
      </c>
      <c r="I11" s="24"/>
      <c r="J11" s="86"/>
      <c r="K11" s="53"/>
      <c r="L11" s="53"/>
    </row>
    <row r="12" spans="1:12" ht="36.75" customHeight="1">
      <c r="A12" s="8"/>
      <c r="B12" s="84"/>
      <c r="C12" s="8" t="s">
        <v>56</v>
      </c>
      <c r="D12" s="8" t="s">
        <v>57</v>
      </c>
      <c r="E12" s="8" t="s">
        <v>58</v>
      </c>
      <c r="F12" s="8" t="s">
        <v>59</v>
      </c>
      <c r="G12" s="8" t="s">
        <v>60</v>
      </c>
      <c r="H12" s="26" t="s">
        <v>63</v>
      </c>
      <c r="I12" s="8" t="s">
        <v>64</v>
      </c>
      <c r="J12" s="87"/>
      <c r="K12" s="53"/>
      <c r="L12" s="53"/>
    </row>
    <row r="13" spans="1:10" ht="18" customHeight="1">
      <c r="A13" s="45" t="s">
        <v>15</v>
      </c>
      <c r="B13" s="46"/>
      <c r="C13" s="46"/>
      <c r="D13" s="46"/>
      <c r="E13" s="46"/>
      <c r="F13" s="46"/>
      <c r="G13" s="46"/>
      <c r="H13" s="46"/>
      <c r="I13" s="47"/>
      <c r="J13" s="74">
        <v>6785275.76</v>
      </c>
    </row>
    <row r="14" spans="1:10" ht="18" customHeight="1" hidden="1" outlineLevel="1">
      <c r="A14" s="20" t="s">
        <v>98</v>
      </c>
      <c r="B14" s="27"/>
      <c r="C14" s="28" t="s">
        <v>68</v>
      </c>
      <c r="D14" s="28" t="s">
        <v>67</v>
      </c>
      <c r="E14" s="28" t="s">
        <v>67</v>
      </c>
      <c r="F14" s="28" t="s">
        <v>65</v>
      </c>
      <c r="G14" s="28" t="s">
        <v>67</v>
      </c>
      <c r="H14" s="28" t="s">
        <v>66</v>
      </c>
      <c r="I14" s="28" t="s">
        <v>65</v>
      </c>
      <c r="J14" s="19" t="e">
        <f>J15+J64</f>
        <v>#REF!</v>
      </c>
    </row>
    <row r="15" spans="1:10" ht="18" customHeight="1" hidden="1" outlineLevel="1">
      <c r="A15" s="20" t="s">
        <v>96</v>
      </c>
      <c r="B15" s="28"/>
      <c r="C15" s="28" t="s">
        <v>68</v>
      </c>
      <c r="D15" s="28" t="s">
        <v>67</v>
      </c>
      <c r="E15" s="28" t="s">
        <v>67</v>
      </c>
      <c r="F15" s="28" t="s">
        <v>65</v>
      </c>
      <c r="G15" s="28" t="s">
        <v>67</v>
      </c>
      <c r="H15" s="28" t="s">
        <v>66</v>
      </c>
      <c r="I15" s="28" t="s">
        <v>65</v>
      </c>
      <c r="J15" s="18" t="e">
        <f>J16+J25+J28+J38+J36</f>
        <v>#REF!</v>
      </c>
    </row>
    <row r="16" spans="1:10" ht="18" customHeight="1" collapsed="1">
      <c r="A16" s="39" t="s">
        <v>17</v>
      </c>
      <c r="B16" s="40" t="s">
        <v>92</v>
      </c>
      <c r="C16" s="40" t="s">
        <v>68</v>
      </c>
      <c r="D16" s="40" t="s">
        <v>69</v>
      </c>
      <c r="E16" s="40" t="s">
        <v>67</v>
      </c>
      <c r="F16" s="40" t="s">
        <v>65</v>
      </c>
      <c r="G16" s="40" t="s">
        <v>67</v>
      </c>
      <c r="H16" s="40" t="s">
        <v>66</v>
      </c>
      <c r="I16" s="40" t="s">
        <v>65</v>
      </c>
      <c r="J16" s="62">
        <f>J17+J18+J19</f>
        <v>71402.12</v>
      </c>
    </row>
    <row r="17" spans="1:10" ht="87" customHeight="1">
      <c r="A17" s="12" t="s">
        <v>144</v>
      </c>
      <c r="B17" s="29" t="s">
        <v>92</v>
      </c>
      <c r="C17" s="29" t="s">
        <v>68</v>
      </c>
      <c r="D17" s="29" t="s">
        <v>69</v>
      </c>
      <c r="E17" s="29" t="s">
        <v>70</v>
      </c>
      <c r="F17" s="29" t="s">
        <v>84</v>
      </c>
      <c r="G17" s="29" t="s">
        <v>69</v>
      </c>
      <c r="H17" s="29" t="s">
        <v>66</v>
      </c>
      <c r="I17" s="29">
        <v>110</v>
      </c>
      <c r="J17" s="64">
        <v>71382.12</v>
      </c>
    </row>
    <row r="18" spans="1:10" ht="106.5" customHeight="1">
      <c r="A18" s="12" t="s">
        <v>145</v>
      </c>
      <c r="B18" s="29" t="s">
        <v>92</v>
      </c>
      <c r="C18" s="29" t="s">
        <v>68</v>
      </c>
      <c r="D18" s="29" t="s">
        <v>69</v>
      </c>
      <c r="E18" s="29" t="s">
        <v>70</v>
      </c>
      <c r="F18" s="29" t="s">
        <v>80</v>
      </c>
      <c r="G18" s="29" t="s">
        <v>69</v>
      </c>
      <c r="H18" s="29" t="s">
        <v>66</v>
      </c>
      <c r="I18" s="29">
        <v>110</v>
      </c>
      <c r="J18" s="63">
        <v>20</v>
      </c>
    </row>
    <row r="19" spans="1:10" ht="48.75" customHeight="1">
      <c r="A19" s="12" t="s">
        <v>146</v>
      </c>
      <c r="B19" s="29" t="s">
        <v>92</v>
      </c>
      <c r="C19" s="29" t="s">
        <v>68</v>
      </c>
      <c r="D19" s="29" t="s">
        <v>69</v>
      </c>
      <c r="E19" s="29" t="s">
        <v>70</v>
      </c>
      <c r="F19" s="29" t="s">
        <v>75</v>
      </c>
      <c r="G19" s="29" t="s">
        <v>69</v>
      </c>
      <c r="H19" s="29" t="s">
        <v>66</v>
      </c>
      <c r="I19" s="29">
        <v>110</v>
      </c>
      <c r="J19" s="62">
        <v>0</v>
      </c>
    </row>
    <row r="20" spans="1:10" ht="41.25" customHeight="1">
      <c r="A20" s="41" t="s">
        <v>121</v>
      </c>
      <c r="B20" s="40" t="s">
        <v>147</v>
      </c>
      <c r="C20" s="40" t="s">
        <v>68</v>
      </c>
      <c r="D20" s="40" t="s">
        <v>72</v>
      </c>
      <c r="E20" s="40" t="s">
        <v>67</v>
      </c>
      <c r="F20" s="40" t="s">
        <v>65</v>
      </c>
      <c r="G20" s="40" t="s">
        <v>67</v>
      </c>
      <c r="H20" s="40" t="s">
        <v>66</v>
      </c>
      <c r="I20" s="40" t="s">
        <v>65</v>
      </c>
      <c r="J20" s="62">
        <f>J21+J22+J23+J24</f>
        <v>1581629.39</v>
      </c>
    </row>
    <row r="21" spans="1:10" ht="73.5" customHeight="1">
      <c r="A21" s="12" t="s">
        <v>127</v>
      </c>
      <c r="B21" s="29" t="s">
        <v>147</v>
      </c>
      <c r="C21" s="29" t="s">
        <v>68</v>
      </c>
      <c r="D21" s="29" t="s">
        <v>72</v>
      </c>
      <c r="E21" s="29" t="s">
        <v>70</v>
      </c>
      <c r="F21" s="29" t="s">
        <v>131</v>
      </c>
      <c r="G21" s="29" t="s">
        <v>69</v>
      </c>
      <c r="H21" s="29" t="s">
        <v>66</v>
      </c>
      <c r="I21" s="29">
        <v>110</v>
      </c>
      <c r="J21" s="62">
        <v>540694.35</v>
      </c>
    </row>
    <row r="22" spans="1:10" ht="72" customHeight="1">
      <c r="A22" s="12" t="s">
        <v>128</v>
      </c>
      <c r="B22" s="29" t="s">
        <v>147</v>
      </c>
      <c r="C22" s="29" t="s">
        <v>68</v>
      </c>
      <c r="D22" s="29" t="s">
        <v>72</v>
      </c>
      <c r="E22" s="29" t="s">
        <v>70</v>
      </c>
      <c r="F22" s="29" t="s">
        <v>132</v>
      </c>
      <c r="G22" s="29" t="s">
        <v>69</v>
      </c>
      <c r="H22" s="29" t="s">
        <v>66</v>
      </c>
      <c r="I22" s="29">
        <v>110</v>
      </c>
      <c r="J22" s="62">
        <v>8253.44</v>
      </c>
    </row>
    <row r="23" spans="1:10" ht="73.5" customHeight="1">
      <c r="A23" s="12" t="s">
        <v>129</v>
      </c>
      <c r="B23" s="29" t="s">
        <v>147</v>
      </c>
      <c r="C23" s="29" t="s">
        <v>68</v>
      </c>
      <c r="D23" s="29" t="s">
        <v>72</v>
      </c>
      <c r="E23" s="29" t="s">
        <v>70</v>
      </c>
      <c r="F23" s="29" t="s">
        <v>133</v>
      </c>
      <c r="G23" s="29" t="s">
        <v>69</v>
      </c>
      <c r="H23" s="29" t="s">
        <v>66</v>
      </c>
      <c r="I23" s="29">
        <v>110</v>
      </c>
      <c r="J23" s="62">
        <v>1112765.59</v>
      </c>
    </row>
    <row r="24" spans="1:10" ht="73.5" customHeight="1">
      <c r="A24" s="12" t="s">
        <v>130</v>
      </c>
      <c r="B24" s="29" t="s">
        <v>147</v>
      </c>
      <c r="C24" s="29" t="s">
        <v>68</v>
      </c>
      <c r="D24" s="29" t="s">
        <v>72</v>
      </c>
      <c r="E24" s="29" t="s">
        <v>70</v>
      </c>
      <c r="F24" s="29" t="s">
        <v>134</v>
      </c>
      <c r="G24" s="29" t="s">
        <v>69</v>
      </c>
      <c r="H24" s="29" t="s">
        <v>66</v>
      </c>
      <c r="I24" s="29">
        <v>110</v>
      </c>
      <c r="J24" s="62">
        <v>-80083.99</v>
      </c>
    </row>
    <row r="25" spans="1:10" ht="18" customHeight="1">
      <c r="A25" s="39" t="s">
        <v>18</v>
      </c>
      <c r="B25" s="40" t="s">
        <v>92</v>
      </c>
      <c r="C25" s="40" t="s">
        <v>68</v>
      </c>
      <c r="D25" s="40" t="s">
        <v>71</v>
      </c>
      <c r="E25" s="40" t="s">
        <v>67</v>
      </c>
      <c r="F25" s="40" t="s">
        <v>65</v>
      </c>
      <c r="G25" s="40" t="s">
        <v>67</v>
      </c>
      <c r="H25" s="40" t="s">
        <v>66</v>
      </c>
      <c r="I25" s="40" t="s">
        <v>65</v>
      </c>
      <c r="J25" s="62">
        <f>J26+J27</f>
        <v>225338.72</v>
      </c>
    </row>
    <row r="26" spans="1:10" ht="23.25" customHeight="1">
      <c r="A26" s="12" t="s">
        <v>4</v>
      </c>
      <c r="B26" s="31" t="s">
        <v>92</v>
      </c>
      <c r="C26" s="32" t="s">
        <v>68</v>
      </c>
      <c r="D26" s="32" t="s">
        <v>71</v>
      </c>
      <c r="E26" s="32" t="s">
        <v>70</v>
      </c>
      <c r="F26" s="32" t="s">
        <v>84</v>
      </c>
      <c r="G26" s="32" t="s">
        <v>70</v>
      </c>
      <c r="H26" s="32" t="s">
        <v>66</v>
      </c>
      <c r="I26" s="29">
        <v>110</v>
      </c>
      <c r="J26" s="62">
        <v>6020.01</v>
      </c>
    </row>
    <row r="27" spans="1:10" ht="18" customHeight="1" outlineLevel="1">
      <c r="A27" s="12" t="s">
        <v>8</v>
      </c>
      <c r="B27" s="31" t="s">
        <v>92</v>
      </c>
      <c r="C27" s="32" t="s">
        <v>68</v>
      </c>
      <c r="D27" s="32" t="s">
        <v>71</v>
      </c>
      <c r="E27" s="32" t="s">
        <v>72</v>
      </c>
      <c r="F27" s="32" t="s">
        <v>84</v>
      </c>
      <c r="G27" s="32" t="s">
        <v>69</v>
      </c>
      <c r="H27" s="32" t="s">
        <v>66</v>
      </c>
      <c r="I27" s="29">
        <v>110</v>
      </c>
      <c r="J27" s="62">
        <v>219318.71</v>
      </c>
    </row>
    <row r="28" spans="1:10" ht="15.75" customHeight="1">
      <c r="A28" s="39" t="s">
        <v>19</v>
      </c>
      <c r="B28" s="40" t="s">
        <v>92</v>
      </c>
      <c r="C28" s="40" t="s">
        <v>68</v>
      </c>
      <c r="D28" s="40" t="s">
        <v>73</v>
      </c>
      <c r="E28" s="40" t="s">
        <v>67</v>
      </c>
      <c r="F28" s="40" t="s">
        <v>65</v>
      </c>
      <c r="G28" s="40" t="s">
        <v>67</v>
      </c>
      <c r="H28" s="40" t="s">
        <v>66</v>
      </c>
      <c r="I28" s="40" t="s">
        <v>65</v>
      </c>
      <c r="J28" s="65">
        <f>J29+J30+J33</f>
        <v>1166971.53</v>
      </c>
    </row>
    <row r="29" spans="1:10" ht="12.75">
      <c r="A29" s="10" t="s">
        <v>1</v>
      </c>
      <c r="B29" s="31" t="s">
        <v>92</v>
      </c>
      <c r="C29" s="29" t="s">
        <v>68</v>
      </c>
      <c r="D29" s="29" t="s">
        <v>73</v>
      </c>
      <c r="E29" s="29" t="s">
        <v>69</v>
      </c>
      <c r="F29" s="29" t="s">
        <v>75</v>
      </c>
      <c r="G29" s="29" t="s">
        <v>74</v>
      </c>
      <c r="H29" s="29" t="s">
        <v>66</v>
      </c>
      <c r="I29" s="30">
        <v>110</v>
      </c>
      <c r="J29" s="62">
        <v>26640.99</v>
      </c>
    </row>
    <row r="30" spans="1:10" ht="12.75" hidden="1" outlineLevel="1">
      <c r="A30" s="10" t="s">
        <v>21</v>
      </c>
      <c r="B30" s="31" t="s">
        <v>92</v>
      </c>
      <c r="C30" s="29" t="s">
        <v>68</v>
      </c>
      <c r="D30" s="29" t="s">
        <v>73</v>
      </c>
      <c r="E30" s="29" t="s">
        <v>76</v>
      </c>
      <c r="F30" s="29" t="s">
        <v>65</v>
      </c>
      <c r="G30" s="29" t="s">
        <v>67</v>
      </c>
      <c r="H30" s="29" t="s">
        <v>66</v>
      </c>
      <c r="I30" s="30" t="s">
        <v>65</v>
      </c>
      <c r="J30" s="48">
        <f>J31+J32</f>
        <v>0</v>
      </c>
    </row>
    <row r="31" spans="1:10" ht="12.75" hidden="1" outlineLevel="1">
      <c r="A31" s="10" t="s">
        <v>2</v>
      </c>
      <c r="B31" s="31" t="s">
        <v>92</v>
      </c>
      <c r="C31" s="29" t="s">
        <v>68</v>
      </c>
      <c r="D31" s="29" t="s">
        <v>73</v>
      </c>
      <c r="E31" s="29" t="s">
        <v>76</v>
      </c>
      <c r="F31" s="29" t="s">
        <v>77</v>
      </c>
      <c r="G31" s="29" t="s">
        <v>70</v>
      </c>
      <c r="H31" s="29" t="s">
        <v>66</v>
      </c>
      <c r="I31" s="29">
        <v>110</v>
      </c>
      <c r="J31" s="48">
        <f>Приложение3!C31</f>
        <v>0</v>
      </c>
    </row>
    <row r="32" spans="1:10" ht="12.75" hidden="1" outlineLevel="1">
      <c r="A32" s="10" t="s">
        <v>3</v>
      </c>
      <c r="B32" s="31" t="s">
        <v>92</v>
      </c>
      <c r="C32" s="29" t="s">
        <v>68</v>
      </c>
      <c r="D32" s="29" t="s">
        <v>73</v>
      </c>
      <c r="E32" s="29" t="s">
        <v>76</v>
      </c>
      <c r="F32" s="29" t="s">
        <v>78</v>
      </c>
      <c r="G32" s="29" t="s">
        <v>70</v>
      </c>
      <c r="H32" s="29" t="s">
        <v>66</v>
      </c>
      <c r="I32" s="29">
        <v>110</v>
      </c>
      <c r="J32" s="48">
        <f>Приложение3!C32</f>
        <v>0</v>
      </c>
    </row>
    <row r="33" spans="1:10" ht="12.75" collapsed="1">
      <c r="A33" s="10" t="s">
        <v>20</v>
      </c>
      <c r="B33" s="31" t="s">
        <v>92</v>
      </c>
      <c r="C33" s="29" t="s">
        <v>68</v>
      </c>
      <c r="D33" s="29" t="s">
        <v>73</v>
      </c>
      <c r="E33" s="29" t="s">
        <v>73</v>
      </c>
      <c r="F33" s="29" t="s">
        <v>65</v>
      </c>
      <c r="G33" s="29" t="s">
        <v>67</v>
      </c>
      <c r="H33" s="29" t="s">
        <v>66</v>
      </c>
      <c r="I33" s="29" t="s">
        <v>65</v>
      </c>
      <c r="J33" s="62">
        <f>J34+J35</f>
        <v>1140330.54</v>
      </c>
    </row>
    <row r="34" spans="1:10" ht="36">
      <c r="A34" s="12" t="s">
        <v>169</v>
      </c>
      <c r="B34" s="31" t="s">
        <v>92</v>
      </c>
      <c r="C34" s="32" t="s">
        <v>68</v>
      </c>
      <c r="D34" s="32" t="s">
        <v>73</v>
      </c>
      <c r="E34" s="32" t="s">
        <v>73</v>
      </c>
      <c r="F34" s="32" t="s">
        <v>154</v>
      </c>
      <c r="G34" s="32" t="s">
        <v>74</v>
      </c>
      <c r="H34" s="32" t="s">
        <v>66</v>
      </c>
      <c r="I34" s="29">
        <v>110</v>
      </c>
      <c r="J34" s="62">
        <v>417655.86</v>
      </c>
    </row>
    <row r="35" spans="1:10" ht="36">
      <c r="A35" s="12" t="s">
        <v>170</v>
      </c>
      <c r="B35" s="31" t="s">
        <v>92</v>
      </c>
      <c r="C35" s="32" t="s">
        <v>68</v>
      </c>
      <c r="D35" s="32" t="s">
        <v>73</v>
      </c>
      <c r="E35" s="32" t="s">
        <v>73</v>
      </c>
      <c r="F35" s="32" t="s">
        <v>155</v>
      </c>
      <c r="G35" s="32" t="s">
        <v>74</v>
      </c>
      <c r="H35" s="32" t="s">
        <v>66</v>
      </c>
      <c r="I35" s="29">
        <v>110</v>
      </c>
      <c r="J35" s="62">
        <v>722674.68</v>
      </c>
    </row>
    <row r="36" spans="1:10" ht="36" hidden="1" outlineLevel="1">
      <c r="A36" s="41" t="s">
        <v>23</v>
      </c>
      <c r="B36" s="40" t="s">
        <v>92</v>
      </c>
      <c r="C36" s="42" t="s">
        <v>68</v>
      </c>
      <c r="D36" s="42" t="s">
        <v>81</v>
      </c>
      <c r="E36" s="42" t="s">
        <v>67</v>
      </c>
      <c r="F36" s="42" t="s">
        <v>65</v>
      </c>
      <c r="G36" s="42" t="s">
        <v>67</v>
      </c>
      <c r="H36" s="42" t="s">
        <v>66</v>
      </c>
      <c r="I36" s="40" t="s">
        <v>65</v>
      </c>
      <c r="J36" s="48" t="e">
        <f>J37</f>
        <v>#REF!</v>
      </c>
    </row>
    <row r="37" spans="1:10" ht="36" hidden="1" outlineLevel="1">
      <c r="A37" s="12" t="s">
        <v>24</v>
      </c>
      <c r="B37" s="31" t="s">
        <v>92</v>
      </c>
      <c r="C37" s="32" t="s">
        <v>68</v>
      </c>
      <c r="D37" s="32" t="s">
        <v>81</v>
      </c>
      <c r="E37" s="32" t="s">
        <v>76</v>
      </c>
      <c r="F37" s="32" t="s">
        <v>82</v>
      </c>
      <c r="G37" s="32" t="s">
        <v>74</v>
      </c>
      <c r="H37" s="32" t="s">
        <v>66</v>
      </c>
      <c r="I37" s="29" t="s">
        <v>90</v>
      </c>
      <c r="J37" s="48" t="e">
        <f>Приложение3!#REF!</f>
        <v>#REF!</v>
      </c>
    </row>
    <row r="38" spans="1:10" ht="12.75" collapsed="1">
      <c r="A38" s="43" t="s">
        <v>22</v>
      </c>
      <c r="B38" s="40" t="s">
        <v>93</v>
      </c>
      <c r="C38" s="40" t="s">
        <v>68</v>
      </c>
      <c r="D38" s="40" t="s">
        <v>79</v>
      </c>
      <c r="E38" s="40" t="s">
        <v>67</v>
      </c>
      <c r="F38" s="40" t="s">
        <v>65</v>
      </c>
      <c r="G38" s="40" t="s">
        <v>67</v>
      </c>
      <c r="H38" s="40" t="s">
        <v>66</v>
      </c>
      <c r="I38" s="40" t="s">
        <v>65</v>
      </c>
      <c r="J38" s="62">
        <f>J39</f>
        <v>2900</v>
      </c>
    </row>
    <row r="39" spans="1:10" ht="84">
      <c r="A39" s="12" t="s">
        <v>5</v>
      </c>
      <c r="B39" s="32" t="s">
        <v>93</v>
      </c>
      <c r="C39" s="32" t="s">
        <v>68</v>
      </c>
      <c r="D39" s="32" t="s">
        <v>79</v>
      </c>
      <c r="E39" s="32" t="s">
        <v>76</v>
      </c>
      <c r="F39" s="32" t="s">
        <v>80</v>
      </c>
      <c r="G39" s="32" t="s">
        <v>69</v>
      </c>
      <c r="H39" s="32" t="s">
        <v>66</v>
      </c>
      <c r="I39" s="29">
        <v>110</v>
      </c>
      <c r="J39" s="62">
        <v>2900</v>
      </c>
    </row>
    <row r="40" spans="1:10" ht="48" customHeight="1" outlineLevel="1">
      <c r="A40" s="41" t="s">
        <v>25</v>
      </c>
      <c r="B40" s="42" t="s">
        <v>93</v>
      </c>
      <c r="C40" s="42" t="s">
        <v>68</v>
      </c>
      <c r="D40" s="42" t="s">
        <v>83</v>
      </c>
      <c r="E40" s="42" t="s">
        <v>67</v>
      </c>
      <c r="F40" s="42" t="s">
        <v>65</v>
      </c>
      <c r="G40" s="42" t="s">
        <v>67</v>
      </c>
      <c r="H40" s="42" t="s">
        <v>66</v>
      </c>
      <c r="I40" s="40" t="s">
        <v>65</v>
      </c>
      <c r="J40" s="48">
        <f>J41+J42</f>
        <v>0</v>
      </c>
    </row>
    <row r="41" spans="1:10" ht="83.25" customHeight="1" outlineLevel="1">
      <c r="A41" s="12" t="s">
        <v>6</v>
      </c>
      <c r="B41" s="49" t="s">
        <v>93</v>
      </c>
      <c r="C41" s="49" t="s">
        <v>68</v>
      </c>
      <c r="D41" s="49" t="s">
        <v>83</v>
      </c>
      <c r="E41" s="49" t="s">
        <v>71</v>
      </c>
      <c r="F41" s="49" t="s">
        <v>156</v>
      </c>
      <c r="G41" s="49" t="s">
        <v>74</v>
      </c>
      <c r="H41" s="49" t="s">
        <v>66</v>
      </c>
      <c r="I41" s="50" t="s">
        <v>105</v>
      </c>
      <c r="J41" s="62"/>
    </row>
    <row r="42" spans="1:10" ht="62.25" customHeight="1" outlineLevel="1">
      <c r="A42" s="12" t="s">
        <v>102</v>
      </c>
      <c r="B42" s="49" t="s">
        <v>93</v>
      </c>
      <c r="C42" s="49" t="s">
        <v>68</v>
      </c>
      <c r="D42" s="49" t="s">
        <v>83</v>
      </c>
      <c r="E42" s="49" t="s">
        <v>71</v>
      </c>
      <c r="F42" s="49" t="s">
        <v>162</v>
      </c>
      <c r="G42" s="49" t="s">
        <v>74</v>
      </c>
      <c r="H42" s="49" t="s">
        <v>66</v>
      </c>
      <c r="I42" s="50" t="s">
        <v>105</v>
      </c>
      <c r="J42" s="48"/>
    </row>
    <row r="43" spans="1:10" ht="76.5" customHeight="1" outlineLevel="1">
      <c r="A43" s="41" t="s">
        <v>111</v>
      </c>
      <c r="B43" s="42" t="s">
        <v>93</v>
      </c>
      <c r="C43" s="42" t="s">
        <v>68</v>
      </c>
      <c r="D43" s="42" t="s">
        <v>85</v>
      </c>
      <c r="E43" s="42" t="s">
        <v>70</v>
      </c>
      <c r="F43" s="42" t="s">
        <v>114</v>
      </c>
      <c r="G43" s="42" t="s">
        <v>74</v>
      </c>
      <c r="H43" s="42" t="s">
        <v>66</v>
      </c>
      <c r="I43" s="40" t="s">
        <v>115</v>
      </c>
      <c r="J43" s="48">
        <f>Приложение3!C40</f>
        <v>0</v>
      </c>
    </row>
    <row r="44" spans="1:10" ht="18.75" customHeight="1">
      <c r="A44" s="41" t="s">
        <v>117</v>
      </c>
      <c r="B44" s="42" t="s">
        <v>93</v>
      </c>
      <c r="C44" s="42" t="s">
        <v>68</v>
      </c>
      <c r="D44" s="42" t="s">
        <v>135</v>
      </c>
      <c r="E44" s="42" t="s">
        <v>67</v>
      </c>
      <c r="F44" s="42" t="s">
        <v>65</v>
      </c>
      <c r="G44" s="42" t="s">
        <v>67</v>
      </c>
      <c r="H44" s="42" t="s">
        <v>66</v>
      </c>
      <c r="I44" s="40" t="s">
        <v>65</v>
      </c>
      <c r="J44" s="62">
        <f>J45</f>
        <v>0</v>
      </c>
    </row>
    <row r="45" spans="1:10" ht="39.75" customHeight="1">
      <c r="A45" s="12" t="s">
        <v>119</v>
      </c>
      <c r="B45" s="49" t="s">
        <v>93</v>
      </c>
      <c r="C45" s="49" t="s">
        <v>68</v>
      </c>
      <c r="D45" s="49" t="s">
        <v>135</v>
      </c>
      <c r="E45" s="49" t="s">
        <v>136</v>
      </c>
      <c r="F45" s="49" t="s">
        <v>82</v>
      </c>
      <c r="G45" s="49" t="s">
        <v>74</v>
      </c>
      <c r="H45" s="49" t="s">
        <v>66</v>
      </c>
      <c r="I45" s="50" t="s">
        <v>137</v>
      </c>
      <c r="J45" s="62"/>
    </row>
    <row r="46" spans="1:10" ht="18" customHeight="1" outlineLevel="1">
      <c r="A46" s="41" t="s">
        <v>103</v>
      </c>
      <c r="B46" s="42" t="s">
        <v>93</v>
      </c>
      <c r="C46" s="42" t="s">
        <v>68</v>
      </c>
      <c r="D46" s="42" t="s">
        <v>106</v>
      </c>
      <c r="E46" s="42" t="s">
        <v>67</v>
      </c>
      <c r="F46" s="42" t="s">
        <v>65</v>
      </c>
      <c r="G46" s="42" t="s">
        <v>67</v>
      </c>
      <c r="H46" s="42" t="s">
        <v>66</v>
      </c>
      <c r="I46" s="40" t="s">
        <v>65</v>
      </c>
      <c r="J46" s="48">
        <f>J47+J48</f>
        <v>3737034</v>
      </c>
    </row>
    <row r="47" spans="1:10" ht="25.5" customHeight="1" outlineLevel="1">
      <c r="A47" s="12" t="s">
        <v>152</v>
      </c>
      <c r="B47" s="49" t="s">
        <v>93</v>
      </c>
      <c r="C47" s="49" t="s">
        <v>68</v>
      </c>
      <c r="D47" s="49" t="s">
        <v>106</v>
      </c>
      <c r="E47" s="49" t="s">
        <v>69</v>
      </c>
      <c r="F47" s="49" t="s">
        <v>82</v>
      </c>
      <c r="G47" s="49" t="s">
        <v>74</v>
      </c>
      <c r="H47" s="49" t="s">
        <v>66</v>
      </c>
      <c r="I47" s="50" t="s">
        <v>107</v>
      </c>
      <c r="J47" s="62">
        <f>Приложение3!C45</f>
        <v>3737034</v>
      </c>
    </row>
    <row r="48" spans="1:10" ht="30" customHeight="1" outlineLevel="1">
      <c r="A48" s="12" t="s">
        <v>159</v>
      </c>
      <c r="B48" s="49" t="s">
        <v>93</v>
      </c>
      <c r="C48" s="49" t="s">
        <v>68</v>
      </c>
      <c r="D48" s="49" t="s">
        <v>106</v>
      </c>
      <c r="E48" s="49" t="s">
        <v>71</v>
      </c>
      <c r="F48" s="49" t="s">
        <v>82</v>
      </c>
      <c r="G48" s="49" t="s">
        <v>74</v>
      </c>
      <c r="H48" s="49" t="s">
        <v>66</v>
      </c>
      <c r="I48" s="50" t="s">
        <v>107</v>
      </c>
      <c r="J48" s="62"/>
    </row>
    <row r="49" spans="1:10" ht="17.25" customHeight="1" outlineLevel="1">
      <c r="A49" s="17" t="s">
        <v>26</v>
      </c>
      <c r="B49" s="33"/>
      <c r="C49" s="33" t="s">
        <v>86</v>
      </c>
      <c r="D49" s="33" t="s">
        <v>67</v>
      </c>
      <c r="E49" s="33" t="s">
        <v>67</v>
      </c>
      <c r="F49" s="33" t="s">
        <v>65</v>
      </c>
      <c r="G49" s="33" t="s">
        <v>67</v>
      </c>
      <c r="H49" s="33" t="s">
        <v>66</v>
      </c>
      <c r="I49" s="28">
        <v>0</v>
      </c>
      <c r="J49" s="48">
        <f>J59+J57+J53+J50</f>
        <v>3687034</v>
      </c>
    </row>
    <row r="50" spans="1:10" ht="24.75" customHeight="1">
      <c r="A50" s="44" t="s">
        <v>28</v>
      </c>
      <c r="B50" s="42" t="s">
        <v>93</v>
      </c>
      <c r="C50" s="42" t="s">
        <v>86</v>
      </c>
      <c r="D50" s="42" t="s">
        <v>70</v>
      </c>
      <c r="E50" s="42" t="s">
        <v>69</v>
      </c>
      <c r="F50" s="42" t="s">
        <v>65</v>
      </c>
      <c r="G50" s="42" t="s">
        <v>67</v>
      </c>
      <c r="H50" s="42" t="s">
        <v>66</v>
      </c>
      <c r="I50" s="40">
        <v>151</v>
      </c>
      <c r="J50" s="62">
        <f>J51+J52</f>
        <v>2549500</v>
      </c>
    </row>
    <row r="51" spans="1:10" ht="28.5" customHeight="1">
      <c r="A51" s="12" t="s">
        <v>27</v>
      </c>
      <c r="B51" s="34" t="s">
        <v>93</v>
      </c>
      <c r="C51" s="32" t="s">
        <v>86</v>
      </c>
      <c r="D51" s="32" t="s">
        <v>70</v>
      </c>
      <c r="E51" s="32" t="s">
        <v>69</v>
      </c>
      <c r="F51" s="32" t="s">
        <v>87</v>
      </c>
      <c r="G51" s="32" t="s">
        <v>74</v>
      </c>
      <c r="H51" s="32" t="s">
        <v>66</v>
      </c>
      <c r="I51" s="29">
        <v>151</v>
      </c>
      <c r="J51" s="62">
        <v>1897000</v>
      </c>
    </row>
    <row r="52" spans="1:10" ht="15" customHeight="1">
      <c r="A52" s="12" t="s">
        <v>11</v>
      </c>
      <c r="B52" s="34" t="s">
        <v>93</v>
      </c>
      <c r="C52" s="32" t="s">
        <v>86</v>
      </c>
      <c r="D52" s="32" t="s">
        <v>70</v>
      </c>
      <c r="E52" s="32" t="s">
        <v>69</v>
      </c>
      <c r="F52" s="32" t="s">
        <v>88</v>
      </c>
      <c r="G52" s="32" t="s">
        <v>74</v>
      </c>
      <c r="H52" s="32" t="s">
        <v>66</v>
      </c>
      <c r="I52" s="29">
        <v>151</v>
      </c>
      <c r="J52" s="62">
        <v>652500</v>
      </c>
    </row>
    <row r="53" spans="1:10" ht="24.75" customHeight="1">
      <c r="A53" s="41" t="s">
        <v>30</v>
      </c>
      <c r="B53" s="42" t="s">
        <v>93</v>
      </c>
      <c r="C53" s="42" t="s">
        <v>86</v>
      </c>
      <c r="D53" s="42" t="s">
        <v>70</v>
      </c>
      <c r="E53" s="42" t="s">
        <v>70</v>
      </c>
      <c r="F53" s="42" t="s">
        <v>65</v>
      </c>
      <c r="G53" s="42" t="s">
        <v>67</v>
      </c>
      <c r="H53" s="42" t="s">
        <v>66</v>
      </c>
      <c r="I53" s="40">
        <v>151</v>
      </c>
      <c r="J53" s="62">
        <f>J56+J54+J55</f>
        <v>1067824</v>
      </c>
    </row>
    <row r="54" spans="1:10" ht="35.25" customHeight="1" hidden="1" outlineLevel="1">
      <c r="A54" s="12" t="s">
        <v>99</v>
      </c>
      <c r="B54" s="49" t="s">
        <v>93</v>
      </c>
      <c r="C54" s="49" t="s">
        <v>86</v>
      </c>
      <c r="D54" s="49" t="s">
        <v>70</v>
      </c>
      <c r="E54" s="49" t="s">
        <v>70</v>
      </c>
      <c r="F54" s="49" t="s">
        <v>100</v>
      </c>
      <c r="G54" s="49" t="s">
        <v>74</v>
      </c>
      <c r="H54" s="49" t="s">
        <v>66</v>
      </c>
      <c r="I54" s="50" t="s">
        <v>101</v>
      </c>
      <c r="J54" s="48"/>
    </row>
    <row r="55" spans="1:10" ht="98.25" customHeight="1" outlineLevel="1">
      <c r="A55" s="12" t="s">
        <v>164</v>
      </c>
      <c r="B55" s="34" t="s">
        <v>93</v>
      </c>
      <c r="C55" s="32" t="s">
        <v>86</v>
      </c>
      <c r="D55" s="32" t="s">
        <v>70</v>
      </c>
      <c r="E55" s="32" t="s">
        <v>70</v>
      </c>
      <c r="F55" s="32" t="s">
        <v>163</v>
      </c>
      <c r="G55" s="32" t="s">
        <v>74</v>
      </c>
      <c r="H55" s="32" t="s">
        <v>66</v>
      </c>
      <c r="I55" s="29">
        <v>151</v>
      </c>
      <c r="J55" s="48">
        <v>999999</v>
      </c>
    </row>
    <row r="56" spans="1:10" ht="15.75" customHeight="1">
      <c r="A56" s="12" t="s">
        <v>29</v>
      </c>
      <c r="B56" s="34" t="s">
        <v>93</v>
      </c>
      <c r="C56" s="32" t="s">
        <v>86</v>
      </c>
      <c r="D56" s="32" t="s">
        <v>70</v>
      </c>
      <c r="E56" s="32" t="s">
        <v>70</v>
      </c>
      <c r="F56" s="32" t="s">
        <v>88</v>
      </c>
      <c r="G56" s="32" t="s">
        <v>74</v>
      </c>
      <c r="H56" s="32" t="s">
        <v>66</v>
      </c>
      <c r="I56" s="29">
        <v>151</v>
      </c>
      <c r="J56" s="62">
        <v>67825</v>
      </c>
    </row>
    <row r="57" spans="1:10" ht="24">
      <c r="A57" s="41" t="s">
        <v>31</v>
      </c>
      <c r="B57" s="42" t="s">
        <v>93</v>
      </c>
      <c r="C57" s="42" t="s">
        <v>86</v>
      </c>
      <c r="D57" s="42" t="s">
        <v>70</v>
      </c>
      <c r="E57" s="42" t="s">
        <v>72</v>
      </c>
      <c r="F57" s="42" t="s">
        <v>65</v>
      </c>
      <c r="G57" s="42" t="s">
        <v>67</v>
      </c>
      <c r="H57" s="42" t="s">
        <v>66</v>
      </c>
      <c r="I57" s="40">
        <v>151</v>
      </c>
      <c r="J57" s="62">
        <f>J58</f>
        <v>68900</v>
      </c>
    </row>
    <row r="58" spans="1:10" ht="48">
      <c r="A58" s="12" t="s">
        <v>7</v>
      </c>
      <c r="B58" s="34" t="s">
        <v>93</v>
      </c>
      <c r="C58" s="32" t="s">
        <v>86</v>
      </c>
      <c r="D58" s="32" t="s">
        <v>70</v>
      </c>
      <c r="E58" s="32" t="s">
        <v>72</v>
      </c>
      <c r="F58" s="32" t="s">
        <v>89</v>
      </c>
      <c r="G58" s="32" t="s">
        <v>74</v>
      </c>
      <c r="H58" s="32" t="s">
        <v>66</v>
      </c>
      <c r="I58" s="29">
        <v>151</v>
      </c>
      <c r="J58" s="62">
        <f>Приложение3!C54</f>
        <v>68900</v>
      </c>
    </row>
    <row r="59" spans="1:10" ht="24">
      <c r="A59" s="41" t="s">
        <v>32</v>
      </c>
      <c r="B59" s="42" t="s">
        <v>93</v>
      </c>
      <c r="C59" s="42" t="s">
        <v>86</v>
      </c>
      <c r="D59" s="42" t="s">
        <v>70</v>
      </c>
      <c r="E59" s="42" t="s">
        <v>76</v>
      </c>
      <c r="F59" s="42" t="s">
        <v>65</v>
      </c>
      <c r="G59" s="42" t="s">
        <v>67</v>
      </c>
      <c r="H59" s="42" t="s">
        <v>66</v>
      </c>
      <c r="I59" s="40">
        <v>151</v>
      </c>
      <c r="J59" s="62">
        <v>810</v>
      </c>
    </row>
    <row r="60" spans="1:10" ht="60">
      <c r="A60" s="12" t="s">
        <v>139</v>
      </c>
      <c r="B60" s="49" t="s">
        <v>93</v>
      </c>
      <c r="C60" s="49" t="s">
        <v>86</v>
      </c>
      <c r="D60" s="49" t="s">
        <v>70</v>
      </c>
      <c r="E60" s="49" t="s">
        <v>76</v>
      </c>
      <c r="F60" s="49" t="s">
        <v>78</v>
      </c>
      <c r="G60" s="49" t="s">
        <v>74</v>
      </c>
      <c r="H60" s="49" t="s">
        <v>66</v>
      </c>
      <c r="I60" s="50" t="s">
        <v>101</v>
      </c>
      <c r="J60" s="62"/>
    </row>
    <row r="61" spans="1:10" ht="48" outlineLevel="1">
      <c r="A61" s="12" t="s">
        <v>9</v>
      </c>
      <c r="B61" s="34" t="s">
        <v>93</v>
      </c>
      <c r="C61" s="32" t="s">
        <v>86</v>
      </c>
      <c r="D61" s="32" t="s">
        <v>70</v>
      </c>
      <c r="E61" s="32" t="s">
        <v>76</v>
      </c>
      <c r="F61" s="32" t="s">
        <v>156</v>
      </c>
      <c r="G61" s="32" t="s">
        <v>74</v>
      </c>
      <c r="H61" s="32" t="s">
        <v>66</v>
      </c>
      <c r="I61" s="29">
        <v>151</v>
      </c>
      <c r="J61" s="62">
        <v>810</v>
      </c>
    </row>
    <row r="62" spans="1:10" ht="35.25" customHeight="1" outlineLevel="1">
      <c r="A62" s="12" t="s">
        <v>166</v>
      </c>
      <c r="B62" s="34" t="s">
        <v>93</v>
      </c>
      <c r="C62" s="32" t="s">
        <v>86</v>
      </c>
      <c r="D62" s="32" t="s">
        <v>70</v>
      </c>
      <c r="E62" s="32" t="s">
        <v>76</v>
      </c>
      <c r="F62" s="32" t="s">
        <v>165</v>
      </c>
      <c r="G62" s="32" t="s">
        <v>74</v>
      </c>
      <c r="H62" s="32" t="s">
        <v>66</v>
      </c>
      <c r="I62" s="29">
        <v>151</v>
      </c>
      <c r="J62" s="62"/>
    </row>
    <row r="63" spans="1:10" ht="24" outlineLevel="1">
      <c r="A63" s="12" t="s">
        <v>173</v>
      </c>
      <c r="B63" s="34" t="s">
        <v>93</v>
      </c>
      <c r="C63" s="32" t="s">
        <v>86</v>
      </c>
      <c r="D63" s="32" t="s">
        <v>174</v>
      </c>
      <c r="E63" s="32" t="s">
        <v>71</v>
      </c>
      <c r="F63" s="32" t="s">
        <v>75</v>
      </c>
      <c r="G63" s="32" t="s">
        <v>74</v>
      </c>
      <c r="H63" s="32" t="s">
        <v>66</v>
      </c>
      <c r="I63" s="29" t="s">
        <v>107</v>
      </c>
      <c r="J63" s="62">
        <v>50000</v>
      </c>
    </row>
    <row r="64" spans="1:10" ht="12.75" hidden="1" outlineLevel="1">
      <c r="A64" s="38" t="s">
        <v>97</v>
      </c>
      <c r="B64" s="33"/>
      <c r="C64" s="28" t="s">
        <v>68</v>
      </c>
      <c r="D64" s="28" t="s">
        <v>67</v>
      </c>
      <c r="E64" s="28" t="s">
        <v>67</v>
      </c>
      <c r="F64" s="28" t="s">
        <v>65</v>
      </c>
      <c r="G64" s="28" t="s">
        <v>67</v>
      </c>
      <c r="H64" s="28" t="s">
        <v>66</v>
      </c>
      <c r="I64" s="28" t="s">
        <v>65</v>
      </c>
      <c r="J64" s="48" t="e">
        <f>#REF!+#REF!</f>
        <v>#REF!</v>
      </c>
    </row>
    <row r="65" ht="12.75" collapsed="1"/>
  </sheetData>
  <sheetProtection/>
  <mergeCells count="9">
    <mergeCell ref="E2:J2"/>
    <mergeCell ref="E3:I3"/>
    <mergeCell ref="C11:G11"/>
    <mergeCell ref="B10:I10"/>
    <mergeCell ref="B11:B12"/>
    <mergeCell ref="J10:J12"/>
    <mergeCell ref="A5:J5"/>
    <mergeCell ref="A7:J7"/>
    <mergeCell ref="A8:J8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xxxxxx</cp:lastModifiedBy>
  <cp:lastPrinted>2017-05-02T12:12:26Z</cp:lastPrinted>
  <dcterms:created xsi:type="dcterms:W3CDTF">2003-03-05T06:00:58Z</dcterms:created>
  <dcterms:modified xsi:type="dcterms:W3CDTF">2018-03-23T10:58:08Z</dcterms:modified>
  <cp:category/>
  <cp:version/>
  <cp:contentType/>
  <cp:contentStatus/>
</cp:coreProperties>
</file>